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inst. kultury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<sst xmlns="http://schemas.openxmlformats.org/spreadsheetml/2006/main" count="87" uniqueCount="79">
  <si>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</si>
  <si>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</si>
  <si>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</si>
  <si>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</si>
  <si>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</si>
  <si>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</si>
  <si>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</si>
  <si>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</si>
  <si>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</si>
  <si>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</si>
  <si>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</si>
  <si>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</si>
  <si>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>Teatry dramatyczne i lalkowe</t>
  </si>
  <si>
    <t xml:space="preserve">  z tego:</t>
  </si>
  <si>
    <t>Filharmonie, orkiestry, chóry i kapele</t>
  </si>
  <si>
    <t>Galerie i biura wystaw artystycznych</t>
  </si>
  <si>
    <t>Centra kultury i sztuki</t>
  </si>
  <si>
    <t>Pozostałe instytucje kultury</t>
  </si>
  <si>
    <t xml:space="preserve"> Biblioteki </t>
  </si>
  <si>
    <t xml:space="preserve"> Muzea</t>
  </si>
  <si>
    <t>Ośrodki ochrony i dokumentacji zabytków</t>
  </si>
  <si>
    <t>Cz. 24 - KULTURA  I  OCHRONA  DZIEDZICTWA  NARODOWEGO</t>
  </si>
  <si>
    <t>Biblioteka Narodowa w Warszawa</t>
  </si>
  <si>
    <t>(w złotych)</t>
  </si>
  <si>
    <t>Zachęta - Narodowa Galeria Sztuki w Warszawie</t>
  </si>
  <si>
    <t>Państwowe Instytucje Kultury podległe MKiDN</t>
  </si>
  <si>
    <t xml:space="preserve"> Instytut Książki w Krakowie</t>
  </si>
  <si>
    <t xml:space="preserve"> Muzeum Narodowe w Krakowie</t>
  </si>
  <si>
    <t xml:space="preserve"> Państwowe Muzeum na Majdanku</t>
  </si>
  <si>
    <t xml:space="preserve"> Muzeum Łazienki Królewskie w Warszawie</t>
  </si>
  <si>
    <t xml:space="preserve"> Muzeum Żup Krakowskich w Wieliczce</t>
  </si>
  <si>
    <t xml:space="preserve"> Muzeum Narodowe w Poznaniu</t>
  </si>
  <si>
    <t xml:space="preserve"> Narodowe Centrum Kultury w Warszawie</t>
  </si>
  <si>
    <t xml:space="preserve"> Muzeum Zamkowe w Malborku</t>
  </si>
  <si>
    <t xml:space="preserve"> Teatr Narodowy w Warszawie</t>
  </si>
  <si>
    <t xml:space="preserve"> Narodowy Stary Teatr w Krakowie  </t>
  </si>
  <si>
    <t xml:space="preserve"> Teatr Wielki - Opera Narodowa w Warszawie</t>
  </si>
  <si>
    <t>Narodowa Orkiestra Symfoniczna Polskiego Radia w Katowicach</t>
  </si>
  <si>
    <t xml:space="preserve">Polska Orkiestra Sinfonia Iuventus w Warszawie </t>
  </si>
  <si>
    <t>Filharmonia Narodowa w Warszawie</t>
  </si>
  <si>
    <t xml:space="preserve"> Centrum Rzeźby Polskiej w Orońsku</t>
  </si>
  <si>
    <t xml:space="preserve"> Instytut Adama Mickiewicza </t>
  </si>
  <si>
    <t xml:space="preserve"> Narodowy Instytut Fryderyka Chopina w Warszawie</t>
  </si>
  <si>
    <t xml:space="preserve"> Muzeum Narodowe w Warszawie</t>
  </si>
  <si>
    <t xml:space="preserve"> Zamek Królewski Wawel - PZS</t>
  </si>
  <si>
    <t xml:space="preserve"> Państwowe Muzeum w Oświęcimiu</t>
  </si>
  <si>
    <t xml:space="preserve"> Zamek Królewski w Warszawie</t>
  </si>
  <si>
    <t xml:space="preserve"> Muzeum Stutthof  w Sztutowie</t>
  </si>
  <si>
    <t xml:space="preserve"> Muzeum Sztuki i Techniki Japońskiej Manggha w Krakowie</t>
  </si>
  <si>
    <t xml:space="preserve"> Muzeum II Wojny Światowej w Gdańsku</t>
  </si>
  <si>
    <t xml:space="preserve"> Muzeum Historii Polski w Warszawie</t>
  </si>
  <si>
    <t xml:space="preserve"> Muzeum Sztuki Nowoczesnej w Warszawie</t>
  </si>
  <si>
    <t xml:space="preserve"> Centrum Sztuki Współczesnej - Zamek Ujazdowski w Warszawie</t>
  </si>
  <si>
    <t xml:space="preserve"> Międzynarodowe Centrum Kultury w Krakowie</t>
  </si>
  <si>
    <t xml:space="preserve"> Muzeum Łowiectwa i Jeździectwa w Warszawie</t>
  </si>
  <si>
    <t>Instytucje kinematografii</t>
  </si>
  <si>
    <t>Centrum Technologii Audiowizualnych</t>
  </si>
  <si>
    <t xml:space="preserve">Narodowy Instytut Dziedzictwa </t>
  </si>
  <si>
    <t xml:space="preserve">Narodowy Instytut Muzealnictwa i Ochrony Zbiorów </t>
  </si>
  <si>
    <t xml:space="preserve"> Narodowe Muzeum Morskie w Gdańsku</t>
  </si>
  <si>
    <t xml:space="preserve"> Muzeum Józefa Piłsudskiego w Sulejówku</t>
  </si>
  <si>
    <t xml:space="preserve"> Muzeum Pałacu Króla Jana III w Wilanowie</t>
  </si>
  <si>
    <t>Instytut Europejskiej Sieci Pamięć i Solidarność</t>
  </si>
  <si>
    <t>Żydowski Instytut Historyczny</t>
  </si>
  <si>
    <t>Narodowy Instytut Audiowizualny</t>
  </si>
  <si>
    <t>Instytut Muzyki i Tańca w Warszawie</t>
  </si>
  <si>
    <t>Europejskie Centrum Muzyki K. Pendereckiego w Lusławicach</t>
  </si>
  <si>
    <t>Instytut Teatralny im. Z.Raszewskiego w Warszawie</t>
  </si>
  <si>
    <t>Filmoteka Narodowa w Warszawie</t>
  </si>
  <si>
    <t>Dom Pracy Twórczej w Radziejowicach</t>
  </si>
  <si>
    <t>Wytwórnia Filmów Dokumentalnych i Fabularnych w Warszawie</t>
  </si>
  <si>
    <t>Studio Filmowe KRONIKA Polska Kronika Filmowa</t>
  </si>
  <si>
    <t>Ośrodek Badań Nad Totalitaryzmami im. Witolda Pileckiego</t>
  </si>
  <si>
    <t>Polskie Wydawnictwo Muzyczne</t>
  </si>
  <si>
    <t xml:space="preserve"> Muzeum Jana Pawla II i Prymasa Wyszyńskiego</t>
  </si>
  <si>
    <t xml:space="preserve"> Muzeum Westerplatte i Wojny 1939 (w organizacji)</t>
  </si>
  <si>
    <t xml:space="preserve"> na 2017 rok</t>
  </si>
  <si>
    <r>
      <rPr>
        <b/>
        <sz val="12"/>
        <rFont val="Times New Roman CE"/>
        <family val="0"/>
      </rPr>
      <t>Załącznik Nr 1</t>
    </r>
    <r>
      <rPr>
        <sz val="12"/>
        <rFont val="Times New Roman CE"/>
        <family val="1"/>
      </rPr>
      <t xml:space="preserve"> - Państwowe instytucje kultury podległe MKiDN - dotacja podmiotowa na 2017 r.</t>
    </r>
  </si>
  <si>
    <t>Załączniki do obwieszczenia Ministra Kultury i Dziedzictwa Narodowego z dnia           2017 r. (poz.     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</si>
</sst>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b/>
      <sz val="13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0"/>
    </font>
    <font>
      <b/>
      <sz val="12"/>
      <name val="Arial CE"/>
      <family val="0"/>
    </font>
    <font>
      <b/>
      <sz val="11"/>
      <name val="Times New Roman CE"/>
      <family val="1"/>
    </font>
    <font>
      <b/>
      <sz val="12"/>
      <name val="Times New Roman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dotted">
        <color indexed="8"/>
      </top>
      <bottom style="dotted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6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12" fillId="0" borderId="18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7" fillId="0" borderId="21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6" fillId="0" borderId="18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19" fillId="0" borderId="18" xfId="0" applyFont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20" fillId="0" borderId="18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7" fillId="0" borderId="18" xfId="0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10" fillId="0" borderId="24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/>
      <protection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17" fillId="0" borderId="27" xfId="0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3" fillId="0" borderId="20" xfId="0" applyFont="1" applyBorder="1" applyAlignment="1">
      <alignment/>
    </xf>
    <xf numFmtId="3" fontId="16" fillId="0" borderId="38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17" fillId="0" borderId="35" xfId="0" applyNumberFormat="1" applyFont="1" applyFill="1" applyBorder="1" applyAlignment="1">
      <alignment/>
    </xf>
    <xf numFmtId="3" fontId="17" fillId="0" borderId="36" xfId="0" applyNumberFormat="1" applyFont="1" applyFill="1" applyBorder="1" applyAlignment="1">
      <alignment/>
    </xf>
    <xf numFmtId="0" fontId="17" fillId="0" borderId="39" xfId="0" applyFont="1" applyBorder="1" applyAlignment="1">
      <alignment/>
    </xf>
    <xf numFmtId="3" fontId="17" fillId="0" borderId="4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3" fontId="17" fillId="0" borderId="4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9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0.125" style="2" customWidth="1"/>
    <col min="2" max="2" width="66.625" style="2" customWidth="1"/>
    <col min="3" max="3" width="19.125" style="76" customWidth="1"/>
    <col min="4" max="4" width="21.0039062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spans="1:6" ht="15.75">
      <c r="A1" s="97" t="s">
        <v>78</v>
      </c>
      <c r="B1" s="96"/>
      <c r="C1" s="96"/>
      <c r="D1" s="96"/>
      <c r="E1" s="96"/>
      <c r="F1" s="96"/>
    </row>
    <row r="3" spans="1:3" ht="15.75">
      <c r="A3" s="102" t="s">
        <v>77</v>
      </c>
      <c r="B3" s="103"/>
      <c r="C3" s="103"/>
    </row>
    <row r="6" ht="12.75">
      <c r="A6" s="1" t="s">
        <v>21</v>
      </c>
    </row>
    <row r="7" spans="1:3" ht="12.75">
      <c r="A7" s="1" t="s">
        <v>0</v>
      </c>
      <c r="C7" s="77"/>
    </row>
    <row r="8" spans="1:8" ht="13.5">
      <c r="A8" s="3"/>
      <c r="D8" s="4"/>
      <c r="E8" s="5"/>
      <c r="F8" s="5"/>
      <c r="G8" s="5"/>
      <c r="H8" s="4"/>
    </row>
    <row r="9" spans="1:8" ht="15.75">
      <c r="A9" s="3"/>
      <c r="B9" s="67" t="s">
        <v>25</v>
      </c>
      <c r="D9" s="4"/>
      <c r="E9" s="5"/>
      <c r="F9" s="5"/>
      <c r="G9" s="5"/>
      <c r="H9" s="4"/>
    </row>
    <row r="10" spans="4:8" ht="13.5" thickBot="1">
      <c r="D10" s="5"/>
      <c r="E10" s="5"/>
      <c r="F10" s="5"/>
      <c r="G10" s="5"/>
      <c r="H10" s="5"/>
    </row>
    <row r="11" spans="1:8" ht="15.75">
      <c r="A11" s="6"/>
      <c r="B11" s="7"/>
      <c r="C11" s="78" t="s">
        <v>1</v>
      </c>
      <c r="D11" s="8"/>
      <c r="E11" s="9"/>
      <c r="F11" s="8"/>
      <c r="G11" s="8"/>
      <c r="H11" s="8"/>
    </row>
    <row r="12" spans="1:8" ht="15.75">
      <c r="A12" s="10" t="s">
        <v>2</v>
      </c>
      <c r="B12" s="11" t="s">
        <v>3</v>
      </c>
      <c r="C12" s="79" t="s">
        <v>4</v>
      </c>
      <c r="D12" s="12"/>
      <c r="E12" s="12"/>
      <c r="F12" s="12"/>
      <c r="G12" s="12"/>
      <c r="H12" s="12"/>
    </row>
    <row r="13" spans="1:8" ht="15.75">
      <c r="A13" s="10"/>
      <c r="B13" s="11"/>
      <c r="C13" s="79" t="s">
        <v>76</v>
      </c>
      <c r="D13" s="12"/>
      <c r="E13" s="12"/>
      <c r="F13" s="12"/>
      <c r="G13" s="12"/>
      <c r="H13" s="12"/>
    </row>
    <row r="14" spans="1:8" ht="17.25" customHeight="1" thickBot="1">
      <c r="A14" s="13"/>
      <c r="B14" s="14"/>
      <c r="C14" s="79" t="s">
        <v>23</v>
      </c>
      <c r="D14" s="12"/>
      <c r="E14" s="12"/>
      <c r="F14" s="12"/>
      <c r="G14" s="12"/>
      <c r="H14" s="12"/>
    </row>
    <row r="15" spans="1:8" s="18" customFormat="1" ht="13.5" thickBot="1">
      <c r="A15" s="15" t="s">
        <v>5</v>
      </c>
      <c r="B15" s="16" t="s">
        <v>6</v>
      </c>
      <c r="C15" s="80">
        <v>3</v>
      </c>
      <c r="D15" s="17"/>
      <c r="E15" s="17"/>
      <c r="F15" s="17"/>
      <c r="G15" s="17"/>
      <c r="H15" s="17"/>
    </row>
    <row r="16" spans="1:8" s="18" customFormat="1" ht="24.75" customHeight="1" thickBot="1">
      <c r="A16" s="19" t="s">
        <v>7</v>
      </c>
      <c r="B16" s="20" t="s">
        <v>8</v>
      </c>
      <c r="C16" s="81">
        <f>C25+C32+C38+C42+C52+C65+C69+C93+C19</f>
        <v>726772000</v>
      </c>
      <c r="D16" s="21"/>
      <c r="E16" s="21"/>
      <c r="F16" s="21"/>
      <c r="G16" s="21"/>
      <c r="H16" s="22"/>
    </row>
    <row r="17" spans="1:14" s="26" customFormat="1" ht="35.25" customHeight="1" hidden="1">
      <c r="A17" s="23"/>
      <c r="B17" s="71" t="s">
        <v>9</v>
      </c>
      <c r="C17" s="82" t="e">
        <f>#REF!+#REF!+#REF!</f>
        <v>#REF!</v>
      </c>
      <c r="D17" s="24"/>
      <c r="E17" s="24"/>
      <c r="F17" s="24"/>
      <c r="G17" s="24"/>
      <c r="H17" s="24"/>
      <c r="I17" s="25"/>
      <c r="J17" s="25"/>
      <c r="K17" s="25"/>
      <c r="L17" s="25"/>
      <c r="M17" s="25"/>
      <c r="N17" s="25"/>
    </row>
    <row r="18" spans="1:14" s="26" customFormat="1" ht="35.25" customHeight="1" hidden="1">
      <c r="A18" s="27" t="s">
        <v>10</v>
      </c>
      <c r="B18" s="72" t="s">
        <v>11</v>
      </c>
      <c r="C18" s="83" t="e">
        <f>#REF!</f>
        <v>#REF!</v>
      </c>
      <c r="D18" s="24"/>
      <c r="E18" s="24"/>
      <c r="F18" s="24"/>
      <c r="G18" s="24"/>
      <c r="H18" s="24"/>
      <c r="I18" s="25"/>
      <c r="J18" s="25"/>
      <c r="K18" s="25"/>
      <c r="L18" s="25"/>
      <c r="M18" s="25"/>
      <c r="N18" s="25"/>
    </row>
    <row r="19" spans="1:25" s="34" customFormat="1" ht="18.75">
      <c r="A19" s="63">
        <v>92101</v>
      </c>
      <c r="B19" s="32" t="s">
        <v>55</v>
      </c>
      <c r="C19" s="85">
        <f>SUM(C21:C23)</f>
        <v>4897000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9"/>
    </row>
    <row r="20" spans="1:25" s="38" customFormat="1" ht="10.5" customHeight="1">
      <c r="A20" s="64"/>
      <c r="B20" s="35" t="s">
        <v>13</v>
      </c>
      <c r="C20" s="8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</row>
    <row r="21" spans="1:25" s="38" customFormat="1" ht="17.25" customHeight="1">
      <c r="A21" s="64"/>
      <c r="B21" s="42" t="s">
        <v>56</v>
      </c>
      <c r="C21" s="88">
        <v>4044000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s="38" customFormat="1" ht="17.25" customHeight="1">
      <c r="A22" s="64"/>
      <c r="B22" s="42" t="s">
        <v>71</v>
      </c>
      <c r="C22" s="88">
        <v>200000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</row>
    <row r="23" spans="1:25" s="43" customFormat="1" ht="16.5">
      <c r="A23" s="65"/>
      <c r="B23" s="42" t="s">
        <v>70</v>
      </c>
      <c r="C23" s="88">
        <v>653000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40"/>
      <c r="R23" s="40"/>
      <c r="S23" s="40"/>
      <c r="T23" s="40"/>
      <c r="U23" s="40"/>
      <c r="V23" s="40"/>
      <c r="W23" s="40"/>
      <c r="X23" s="40"/>
      <c r="Y23" s="42"/>
    </row>
    <row r="24" spans="1:24" s="31" customFormat="1" ht="6" customHeight="1" thickBot="1">
      <c r="A24" s="93"/>
      <c r="B24" s="94"/>
      <c r="C24" s="9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5" s="34" customFormat="1" ht="18.75">
      <c r="A25" s="63">
        <v>92106</v>
      </c>
      <c r="B25" s="32" t="s">
        <v>12</v>
      </c>
      <c r="C25" s="85">
        <f>SUM(C27:C29)</f>
        <v>126452000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9"/>
    </row>
    <row r="26" spans="1:25" s="38" customFormat="1" ht="10.5" customHeight="1">
      <c r="A26" s="64"/>
      <c r="B26" s="35" t="s">
        <v>13</v>
      </c>
      <c r="C26" s="8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7"/>
    </row>
    <row r="27" spans="1:25" s="43" customFormat="1" ht="16.5">
      <c r="A27" s="65"/>
      <c r="B27" s="42" t="s">
        <v>34</v>
      </c>
      <c r="C27" s="88">
        <v>25754000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0"/>
      <c r="R27" s="40"/>
      <c r="S27" s="40"/>
      <c r="T27" s="40"/>
      <c r="U27" s="40"/>
      <c r="V27" s="40"/>
      <c r="W27" s="40"/>
      <c r="X27" s="40"/>
      <c r="Y27" s="42"/>
    </row>
    <row r="28" spans="1:25" s="43" customFormat="1" ht="16.5">
      <c r="A28" s="65"/>
      <c r="B28" s="73" t="s">
        <v>35</v>
      </c>
      <c r="C28" s="89">
        <v>17700000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0"/>
      <c r="R28" s="40"/>
      <c r="S28" s="40"/>
      <c r="T28" s="40"/>
      <c r="U28" s="40"/>
      <c r="V28" s="40"/>
      <c r="W28" s="40"/>
      <c r="X28" s="40"/>
      <c r="Y28" s="42"/>
    </row>
    <row r="29" spans="1:42" s="43" customFormat="1" ht="17.25" thickBot="1">
      <c r="A29" s="44"/>
      <c r="B29" s="48" t="s">
        <v>36</v>
      </c>
      <c r="C29" s="90">
        <v>82998000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40"/>
      <c r="R29" s="40"/>
      <c r="S29" s="40"/>
      <c r="T29" s="40"/>
      <c r="U29" s="40"/>
      <c r="V29" s="40"/>
      <c r="W29" s="40"/>
      <c r="X29" s="40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1:25" s="38" customFormat="1" ht="4.5" customHeight="1">
      <c r="A30" s="64"/>
      <c r="B30" s="37"/>
      <c r="C30" s="8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46"/>
      <c r="Q30" s="36"/>
      <c r="R30" s="36"/>
      <c r="S30" s="36"/>
      <c r="T30" s="36"/>
      <c r="U30" s="36"/>
      <c r="V30" s="36"/>
      <c r="W30" s="36"/>
      <c r="X30" s="36"/>
      <c r="Y30" s="37"/>
    </row>
    <row r="31" spans="1:42" ht="5.25" customHeight="1">
      <c r="A31" s="49"/>
      <c r="B31" s="37"/>
      <c r="C31" s="8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46"/>
      <c r="Q31" s="36"/>
      <c r="R31" s="36"/>
      <c r="S31" s="36"/>
      <c r="T31" s="36"/>
      <c r="U31" s="36"/>
      <c r="V31" s="36"/>
      <c r="W31" s="36"/>
      <c r="X31" s="36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</row>
    <row r="32" spans="1:68" s="47" customFormat="1" ht="18.75">
      <c r="A32" s="28">
        <v>92108</v>
      </c>
      <c r="B32" s="32" t="s">
        <v>14</v>
      </c>
      <c r="C32" s="85">
        <f>C36+C34+C35</f>
        <v>56277000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9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</row>
    <row r="33" spans="1:42" ht="12" customHeight="1">
      <c r="A33" s="49"/>
      <c r="B33" s="35" t="s">
        <v>13</v>
      </c>
      <c r="C33" s="8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46"/>
      <c r="Q33" s="36"/>
      <c r="R33" s="36"/>
      <c r="S33" s="36"/>
      <c r="T33" s="36"/>
      <c r="U33" s="36"/>
      <c r="V33" s="36"/>
      <c r="W33" s="36"/>
      <c r="X33" s="36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ht="21" customHeight="1">
      <c r="A34" s="49"/>
      <c r="B34" s="55" t="s">
        <v>37</v>
      </c>
      <c r="C34" s="88">
        <v>18079000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46"/>
      <c r="Q34" s="36"/>
      <c r="R34" s="36"/>
      <c r="S34" s="36"/>
      <c r="T34" s="36"/>
      <c r="U34" s="36"/>
      <c r="V34" s="36"/>
      <c r="W34" s="36"/>
      <c r="X34" s="36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ht="21" customHeight="1">
      <c r="A35" s="49"/>
      <c r="B35" s="74" t="s">
        <v>38</v>
      </c>
      <c r="C35" s="91">
        <v>7024000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46"/>
      <c r="Q35" s="36"/>
      <c r="R35" s="36"/>
      <c r="S35" s="36"/>
      <c r="T35" s="36"/>
      <c r="U35" s="36"/>
      <c r="V35" s="36"/>
      <c r="W35" s="36"/>
      <c r="X35" s="36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</row>
    <row r="36" spans="1:25" s="43" customFormat="1" ht="17.25" thickBot="1">
      <c r="A36" s="44"/>
      <c r="B36" s="75" t="s">
        <v>39</v>
      </c>
      <c r="C36" s="92">
        <v>31174000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2"/>
    </row>
    <row r="37" spans="1:24" s="31" customFormat="1" ht="5.25" customHeight="1">
      <c r="A37" s="51"/>
      <c r="C37" s="8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8" s="47" customFormat="1" ht="18.75">
      <c r="A38" s="28">
        <v>92110</v>
      </c>
      <c r="B38" s="32" t="s">
        <v>15</v>
      </c>
      <c r="C38" s="85">
        <f>C40</f>
        <v>10720000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29"/>
      <c r="Z38" s="34"/>
      <c r="AA38" s="34"/>
      <c r="AB38" s="34"/>
    </row>
    <row r="39" spans="1:24" s="31" customFormat="1" ht="12" customHeight="1">
      <c r="A39" s="51"/>
      <c r="B39" s="35" t="s">
        <v>13</v>
      </c>
      <c r="C39" s="84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5" s="43" customFormat="1" ht="17.25" thickBot="1">
      <c r="A40" s="44"/>
      <c r="B40" s="45" t="s">
        <v>24</v>
      </c>
      <c r="C40" s="90">
        <v>10720000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2"/>
    </row>
    <row r="41" spans="1:25" s="38" customFormat="1" ht="5.25" customHeight="1">
      <c r="A41" s="53"/>
      <c r="B41" s="37"/>
      <c r="C41" s="8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7"/>
    </row>
    <row r="42" spans="1:25" s="47" customFormat="1" ht="18.75">
      <c r="A42" s="28">
        <v>92113</v>
      </c>
      <c r="B42" s="32" t="s">
        <v>16</v>
      </c>
      <c r="C42" s="85">
        <f>SUM(C44:C50)</f>
        <v>114601000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2"/>
    </row>
    <row r="43" spans="1:25" ht="11.25" customHeight="1">
      <c r="A43" s="49"/>
      <c r="B43" s="35" t="s">
        <v>13</v>
      </c>
      <c r="C43" s="86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0"/>
    </row>
    <row r="44" spans="1:25" s="43" customFormat="1" ht="16.5">
      <c r="A44" s="39"/>
      <c r="B44" s="55" t="s">
        <v>52</v>
      </c>
      <c r="C44" s="88">
        <v>10757000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0"/>
      <c r="R44" s="40"/>
      <c r="S44" s="40"/>
      <c r="T44" s="40"/>
      <c r="U44" s="40"/>
      <c r="V44" s="40"/>
      <c r="W44" s="40"/>
      <c r="X44" s="40"/>
      <c r="Y44" s="42"/>
    </row>
    <row r="45" spans="1:25" s="43" customFormat="1" ht="16.5">
      <c r="A45" s="56"/>
      <c r="B45" s="74" t="s">
        <v>40</v>
      </c>
      <c r="C45" s="91">
        <v>4426000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0"/>
      <c r="R45" s="40"/>
      <c r="S45" s="40"/>
      <c r="T45" s="40"/>
      <c r="U45" s="40"/>
      <c r="V45" s="40"/>
      <c r="W45" s="40"/>
      <c r="X45" s="40"/>
      <c r="Y45" s="42"/>
    </row>
    <row r="46" spans="1:25" s="43" customFormat="1" ht="16.5">
      <c r="A46" s="39"/>
      <c r="B46" s="74" t="s">
        <v>53</v>
      </c>
      <c r="C46" s="91">
        <v>8017000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0"/>
      <c r="R46" s="40"/>
      <c r="S46" s="40"/>
      <c r="T46" s="40"/>
      <c r="U46" s="40"/>
      <c r="V46" s="40"/>
      <c r="W46" s="40"/>
      <c r="X46" s="40"/>
      <c r="Y46" s="42"/>
    </row>
    <row r="47" spans="1:25" s="43" customFormat="1" ht="16.5">
      <c r="A47" s="39"/>
      <c r="B47" s="74" t="s">
        <v>41</v>
      </c>
      <c r="C47" s="91">
        <v>35127000</v>
      </c>
      <c r="D47" s="7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40"/>
      <c r="S47" s="40"/>
      <c r="T47" s="40"/>
      <c r="U47" s="40"/>
      <c r="V47" s="40"/>
      <c r="W47" s="40"/>
      <c r="X47" s="40"/>
      <c r="Y47" s="42"/>
    </row>
    <row r="48" spans="1:25" s="43" customFormat="1" ht="16.5">
      <c r="A48" s="39"/>
      <c r="B48" s="74" t="s">
        <v>42</v>
      </c>
      <c r="C48" s="91">
        <v>12932000</v>
      </c>
      <c r="D48" s="7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40"/>
      <c r="T48" s="40"/>
      <c r="U48" s="40"/>
      <c r="V48" s="40"/>
      <c r="W48" s="40"/>
      <c r="X48" s="40"/>
      <c r="Y48" s="42"/>
    </row>
    <row r="49" spans="1:25" s="43" customFormat="1" ht="16.5">
      <c r="A49" s="39"/>
      <c r="B49" s="74" t="s">
        <v>26</v>
      </c>
      <c r="C49" s="91">
        <v>17417000</v>
      </c>
      <c r="D49" s="7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40"/>
      <c r="R49" s="40"/>
      <c r="S49" s="40"/>
      <c r="T49" s="40"/>
      <c r="U49" s="40"/>
      <c r="V49" s="40"/>
      <c r="W49" s="40"/>
      <c r="X49" s="40"/>
      <c r="Y49" s="42"/>
    </row>
    <row r="50" spans="1:25" s="43" customFormat="1" ht="17.25" thickBot="1">
      <c r="A50" s="44"/>
      <c r="B50" s="75" t="s">
        <v>32</v>
      </c>
      <c r="C50" s="92">
        <v>25925000</v>
      </c>
      <c r="D50" s="7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0"/>
      <c r="R50" s="40"/>
      <c r="S50" s="40"/>
      <c r="T50" s="40"/>
      <c r="U50" s="40"/>
      <c r="V50" s="40"/>
      <c r="W50" s="40"/>
      <c r="X50" s="40"/>
      <c r="Y50" s="42"/>
    </row>
    <row r="51" spans="1:25" s="38" customFormat="1" ht="6.75" customHeight="1">
      <c r="A51" s="53"/>
      <c r="B51" s="37"/>
      <c r="C51" s="84"/>
      <c r="D51" s="70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7"/>
    </row>
    <row r="52" spans="1:25" s="47" customFormat="1" ht="18.75">
      <c r="A52" s="28">
        <v>92114</v>
      </c>
      <c r="B52" s="32" t="s">
        <v>17</v>
      </c>
      <c r="C52" s="85">
        <f>SUM(C54:C63)</f>
        <v>52434000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2"/>
    </row>
    <row r="53" spans="1:25" ht="12" customHeight="1">
      <c r="A53" s="49"/>
      <c r="B53" s="35" t="s">
        <v>13</v>
      </c>
      <c r="C53" s="86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0"/>
    </row>
    <row r="54" spans="1:25" s="43" customFormat="1" ht="16.5">
      <c r="A54" s="39"/>
      <c r="B54" s="74" t="s">
        <v>69</v>
      </c>
      <c r="C54" s="98">
        <v>3276000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40"/>
      <c r="R54" s="40"/>
      <c r="S54" s="40"/>
      <c r="T54" s="40"/>
      <c r="U54" s="40"/>
      <c r="V54" s="40"/>
      <c r="W54" s="40"/>
      <c r="X54" s="40"/>
      <c r="Y54" s="42"/>
    </row>
    <row r="55" spans="1:25" s="43" customFormat="1" ht="16.5">
      <c r="A55" s="39"/>
      <c r="B55" s="74" t="s">
        <v>68</v>
      </c>
      <c r="C55" s="98">
        <v>9872000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40"/>
      <c r="R55" s="40"/>
      <c r="S55" s="40"/>
      <c r="T55" s="40"/>
      <c r="U55" s="40"/>
      <c r="V55" s="40"/>
      <c r="W55" s="40"/>
      <c r="X55" s="40"/>
      <c r="Y55" s="42"/>
    </row>
    <row r="56" spans="1:25" s="43" customFormat="1" ht="16.5">
      <c r="A56" s="39"/>
      <c r="B56" s="74" t="s">
        <v>67</v>
      </c>
      <c r="C56" s="98">
        <v>5909000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0"/>
      <c r="R56" s="40"/>
      <c r="S56" s="40"/>
      <c r="T56" s="40"/>
      <c r="U56" s="40"/>
      <c r="V56" s="40"/>
      <c r="W56" s="40"/>
      <c r="X56" s="40"/>
      <c r="Y56" s="42"/>
    </row>
    <row r="57" spans="1:25" s="43" customFormat="1" ht="16.5">
      <c r="A57" s="39"/>
      <c r="B57" s="74" t="s">
        <v>66</v>
      </c>
      <c r="C57" s="98">
        <v>2090000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40"/>
      <c r="R57" s="40"/>
      <c r="S57" s="40"/>
      <c r="T57" s="40"/>
      <c r="U57" s="40"/>
      <c r="V57" s="40"/>
      <c r="W57" s="40"/>
      <c r="X57" s="40"/>
      <c r="Y57" s="42"/>
    </row>
    <row r="58" spans="1:25" s="43" customFormat="1" ht="16.5">
      <c r="A58" s="39"/>
      <c r="B58" s="74" t="s">
        <v>65</v>
      </c>
      <c r="C58" s="98">
        <v>2865000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40"/>
      <c r="R58" s="40"/>
      <c r="S58" s="40"/>
      <c r="T58" s="40"/>
      <c r="U58" s="40"/>
      <c r="V58" s="40"/>
      <c r="W58" s="40"/>
      <c r="X58" s="40"/>
      <c r="Y58" s="42"/>
    </row>
    <row r="59" spans="1:25" s="43" customFormat="1" ht="16.5">
      <c r="A59" s="39"/>
      <c r="B59" s="74" t="s">
        <v>63</v>
      </c>
      <c r="C59" s="98">
        <v>5480000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0"/>
      <c r="R59" s="40"/>
      <c r="S59" s="40"/>
      <c r="T59" s="40"/>
      <c r="U59" s="40"/>
      <c r="V59" s="40"/>
      <c r="W59" s="40"/>
      <c r="X59" s="40"/>
      <c r="Y59" s="42"/>
    </row>
    <row r="60" spans="1:25" s="43" customFormat="1" ht="16.5">
      <c r="A60" s="39"/>
      <c r="B60" s="100" t="s">
        <v>62</v>
      </c>
      <c r="C60" s="101">
        <v>2804000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0"/>
      <c r="R60" s="40"/>
      <c r="S60" s="40"/>
      <c r="T60" s="40"/>
      <c r="U60" s="40"/>
      <c r="V60" s="40"/>
      <c r="W60" s="40"/>
      <c r="X60" s="40"/>
      <c r="Y60" s="42"/>
    </row>
    <row r="61" spans="1:25" s="43" customFormat="1" ht="16.5">
      <c r="A61" s="39"/>
      <c r="B61" s="100" t="s">
        <v>72</v>
      </c>
      <c r="C61" s="101">
        <v>5236000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/>
      <c r="Q61" s="40"/>
      <c r="R61" s="40"/>
      <c r="S61" s="40"/>
      <c r="T61" s="40"/>
      <c r="U61" s="40"/>
      <c r="V61" s="40"/>
      <c r="W61" s="40"/>
      <c r="X61" s="40"/>
      <c r="Y61" s="42"/>
    </row>
    <row r="62" spans="1:25" s="43" customFormat="1" ht="16.5">
      <c r="A62" s="39"/>
      <c r="B62" s="100" t="s">
        <v>73</v>
      </c>
      <c r="C62" s="101">
        <v>1000000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/>
      <c r="Q62" s="40"/>
      <c r="R62" s="40"/>
      <c r="S62" s="40"/>
      <c r="T62" s="40"/>
      <c r="U62" s="40"/>
      <c r="V62" s="40"/>
      <c r="W62" s="40"/>
      <c r="X62" s="40"/>
      <c r="Y62" s="42"/>
    </row>
    <row r="63" spans="1:25" s="43" customFormat="1" ht="17.25" thickBot="1">
      <c r="A63" s="44"/>
      <c r="B63" s="75" t="s">
        <v>64</v>
      </c>
      <c r="C63" s="99">
        <v>13902000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40"/>
      <c r="R63" s="40"/>
      <c r="S63" s="40"/>
      <c r="T63" s="40"/>
      <c r="U63" s="40"/>
      <c r="V63" s="40"/>
      <c r="W63" s="40"/>
      <c r="X63" s="40"/>
      <c r="Y63" s="42"/>
    </row>
    <row r="64" spans="1:24" s="31" customFormat="1" ht="6" customHeight="1">
      <c r="A64" s="51"/>
      <c r="C64" s="84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68" s="47" customFormat="1" ht="18.75">
      <c r="A65" s="28">
        <v>92116</v>
      </c>
      <c r="B65" s="32" t="s">
        <v>18</v>
      </c>
      <c r="C65" s="85">
        <f>C67</f>
        <v>60800000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</row>
    <row r="66" spans="1:24" s="31" customFormat="1" ht="11.25" customHeight="1">
      <c r="A66" s="51"/>
      <c r="B66" s="35" t="s">
        <v>13</v>
      </c>
      <c r="C66" s="84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5" s="43" customFormat="1" ht="17.25" thickBot="1">
      <c r="A67" s="44"/>
      <c r="B67" s="45" t="s">
        <v>22</v>
      </c>
      <c r="C67" s="90">
        <v>60800000</v>
      </c>
      <c r="D67" s="7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2"/>
    </row>
    <row r="68" spans="1:8" s="31" customFormat="1" ht="6" customHeight="1">
      <c r="A68" s="51"/>
      <c r="C68" s="84"/>
      <c r="D68" s="52"/>
      <c r="E68" s="52"/>
      <c r="F68" s="52"/>
      <c r="G68" s="52"/>
      <c r="H68" s="52"/>
    </row>
    <row r="69" spans="1:25" s="47" customFormat="1" ht="18.75">
      <c r="A69" s="28">
        <v>92118</v>
      </c>
      <c r="B69" s="32" t="s">
        <v>19</v>
      </c>
      <c r="C69" s="85">
        <f>SUM(C71:C91)</f>
        <v>269874000</v>
      </c>
      <c r="D69" s="57"/>
      <c r="E69" s="57"/>
      <c r="F69" s="57"/>
      <c r="G69" s="57"/>
      <c r="H69" s="57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4" s="31" customFormat="1" ht="12" customHeight="1">
      <c r="A70" s="51"/>
      <c r="B70" s="35" t="s">
        <v>13</v>
      </c>
      <c r="C70" s="84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5" s="43" customFormat="1" ht="16.5">
      <c r="A71" s="58"/>
      <c r="B71" s="55" t="s">
        <v>27</v>
      </c>
      <c r="C71" s="88">
        <v>32942000</v>
      </c>
      <c r="D71" s="69"/>
      <c r="E71" s="59"/>
      <c r="F71" s="59"/>
      <c r="G71" s="59"/>
      <c r="H71" s="59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s="43" customFormat="1" ht="16.5">
      <c r="A72" s="58"/>
      <c r="B72" s="74" t="s">
        <v>31</v>
      </c>
      <c r="C72" s="91">
        <v>26162000</v>
      </c>
      <c r="D72" s="69"/>
      <c r="E72" s="59"/>
      <c r="F72" s="59"/>
      <c r="G72" s="59"/>
      <c r="H72" s="59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s="43" customFormat="1" ht="16.5">
      <c r="A73" s="58"/>
      <c r="B73" s="74" t="s">
        <v>43</v>
      </c>
      <c r="C73" s="91">
        <v>34209000</v>
      </c>
      <c r="D73" s="69"/>
      <c r="E73" s="59"/>
      <c r="F73" s="59"/>
      <c r="G73" s="59"/>
      <c r="H73" s="59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s="43" customFormat="1" ht="16.5">
      <c r="A74" s="58"/>
      <c r="B74" s="74" t="s">
        <v>44</v>
      </c>
      <c r="C74" s="91">
        <v>17829000</v>
      </c>
      <c r="D74" s="69"/>
      <c r="E74" s="59"/>
      <c r="F74" s="59"/>
      <c r="G74" s="59"/>
      <c r="H74" s="59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s="43" customFormat="1" ht="16.5">
      <c r="A75" s="39"/>
      <c r="B75" s="74" t="s">
        <v>45</v>
      </c>
      <c r="C75" s="91">
        <v>17522000</v>
      </c>
      <c r="D75" s="69"/>
      <c r="E75" s="59"/>
      <c r="F75" s="59"/>
      <c r="G75" s="59"/>
      <c r="H75" s="59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s="43" customFormat="1" ht="16.5">
      <c r="A76" s="39"/>
      <c r="B76" s="74" t="s">
        <v>28</v>
      </c>
      <c r="C76" s="91">
        <v>8456000</v>
      </c>
      <c r="D76" s="69"/>
      <c r="E76" s="59"/>
      <c r="F76" s="59"/>
      <c r="G76" s="59"/>
      <c r="H76" s="59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s="43" customFormat="1" ht="16.5">
      <c r="A77" s="39"/>
      <c r="B77" s="74" t="s">
        <v>47</v>
      </c>
      <c r="C77" s="91">
        <v>5265000</v>
      </c>
      <c r="D77" s="59"/>
      <c r="E77" s="59"/>
      <c r="F77" s="59"/>
      <c r="G77" s="59"/>
      <c r="H77" s="59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s="43" customFormat="1" ht="16.5">
      <c r="A78" s="39"/>
      <c r="B78" s="74" t="s">
        <v>59</v>
      </c>
      <c r="C78" s="91">
        <v>13478000</v>
      </c>
      <c r="D78" s="59"/>
      <c r="E78" s="59"/>
      <c r="F78" s="59"/>
      <c r="G78" s="59"/>
      <c r="H78" s="59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s="43" customFormat="1" ht="16.5">
      <c r="A79" s="39"/>
      <c r="B79" s="74" t="s">
        <v>46</v>
      </c>
      <c r="C79" s="91">
        <v>23979000</v>
      </c>
      <c r="D79" s="59"/>
      <c r="E79" s="59"/>
      <c r="F79" s="59"/>
      <c r="G79" s="59"/>
      <c r="H79" s="59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s="43" customFormat="1" ht="16.5">
      <c r="A80" s="39"/>
      <c r="B80" s="74" t="s">
        <v>33</v>
      </c>
      <c r="C80" s="91">
        <v>7148000</v>
      </c>
      <c r="D80" s="59"/>
      <c r="E80" s="59"/>
      <c r="F80" s="59"/>
      <c r="G80" s="59"/>
      <c r="H80" s="59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s="43" customFormat="1" ht="16.5">
      <c r="A81" s="39"/>
      <c r="B81" s="74" t="s">
        <v>30</v>
      </c>
      <c r="C81" s="91">
        <v>5534000</v>
      </c>
      <c r="D81" s="59"/>
      <c r="E81" s="59"/>
      <c r="F81" s="59"/>
      <c r="G81" s="59"/>
      <c r="H81" s="59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s="43" customFormat="1" ht="16.5">
      <c r="A82" s="39"/>
      <c r="B82" s="74" t="s">
        <v>54</v>
      </c>
      <c r="C82" s="91">
        <v>2346000</v>
      </c>
      <c r="D82" s="59"/>
      <c r="E82" s="59"/>
      <c r="F82" s="59"/>
      <c r="G82" s="59"/>
      <c r="H82" s="59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8" s="42" customFormat="1" ht="16.5">
      <c r="A83" s="39"/>
      <c r="B83" s="74" t="s">
        <v>29</v>
      </c>
      <c r="C83" s="91">
        <v>18074000</v>
      </c>
      <c r="D83" s="69"/>
      <c r="E83" s="69"/>
      <c r="F83" s="59"/>
      <c r="G83" s="59"/>
      <c r="H83" s="59"/>
    </row>
    <row r="84" spans="1:25" s="43" customFormat="1" ht="16.5">
      <c r="A84" s="68"/>
      <c r="B84" s="74" t="s">
        <v>61</v>
      </c>
      <c r="C84" s="91">
        <v>20178000</v>
      </c>
      <c r="D84" s="69"/>
      <c r="E84" s="59"/>
      <c r="F84" s="59"/>
      <c r="G84" s="59"/>
      <c r="H84" s="59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s="43" customFormat="1" ht="16.5">
      <c r="A85" s="68"/>
      <c r="B85" s="74" t="s">
        <v>48</v>
      </c>
      <c r="C85" s="91">
        <v>4607000</v>
      </c>
      <c r="D85" s="59"/>
      <c r="E85" s="59"/>
      <c r="F85" s="59"/>
      <c r="G85" s="59"/>
      <c r="H85" s="59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s="43" customFormat="1" ht="16.5">
      <c r="A86" s="68"/>
      <c r="B86" s="74" t="s">
        <v>50</v>
      </c>
      <c r="C86" s="91">
        <v>6974000</v>
      </c>
      <c r="D86" s="69"/>
      <c r="E86" s="59"/>
      <c r="F86" s="59"/>
      <c r="G86" s="59"/>
      <c r="H86" s="59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s="43" customFormat="1" ht="16.5">
      <c r="A87" s="68"/>
      <c r="B87" s="74" t="s">
        <v>60</v>
      </c>
      <c r="C87" s="91">
        <v>5004000</v>
      </c>
      <c r="D87" s="59"/>
      <c r="E87" s="59"/>
      <c r="F87" s="59"/>
      <c r="G87" s="59"/>
      <c r="H87" s="59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s="43" customFormat="1" ht="16.5">
      <c r="A88" s="68"/>
      <c r="B88" s="74" t="s">
        <v>49</v>
      </c>
      <c r="C88" s="91">
        <v>11008000</v>
      </c>
      <c r="D88" s="59"/>
      <c r="E88" s="59"/>
      <c r="F88" s="59"/>
      <c r="G88" s="59"/>
      <c r="H88" s="59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s="43" customFormat="1" ht="16.5">
      <c r="A89" s="68"/>
      <c r="B89" s="100" t="s">
        <v>74</v>
      </c>
      <c r="C89" s="104">
        <v>300000</v>
      </c>
      <c r="D89" s="59"/>
      <c r="E89" s="59"/>
      <c r="F89" s="59"/>
      <c r="G89" s="59"/>
      <c r="H89" s="5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s="43" customFormat="1" ht="16.5">
      <c r="A90" s="68"/>
      <c r="B90" s="100" t="s">
        <v>75</v>
      </c>
      <c r="C90" s="104">
        <v>540000</v>
      </c>
      <c r="D90" s="59"/>
      <c r="E90" s="59"/>
      <c r="F90" s="59"/>
      <c r="G90" s="59"/>
      <c r="H90" s="59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s="43" customFormat="1" ht="17.25" thickBot="1">
      <c r="A91" s="60"/>
      <c r="B91" s="75" t="s">
        <v>51</v>
      </c>
      <c r="C91" s="92">
        <v>8319000</v>
      </c>
      <c r="D91" s="59"/>
      <c r="E91" s="59"/>
      <c r="F91" s="59"/>
      <c r="G91" s="59"/>
      <c r="H91" s="59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ht="5.25" customHeight="1">
      <c r="A92" s="49"/>
      <c r="B92" s="50"/>
      <c r="C92" s="86"/>
      <c r="D92" s="61"/>
      <c r="E92" s="61"/>
      <c r="F92" s="61"/>
      <c r="G92" s="61"/>
      <c r="H92" s="61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s="47" customFormat="1" ht="18.75">
      <c r="A93" s="28">
        <v>92119</v>
      </c>
      <c r="B93" s="32" t="s">
        <v>20</v>
      </c>
      <c r="C93" s="85">
        <f>SUM(C95:C96)</f>
        <v>30717000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2"/>
    </row>
    <row r="94" spans="1:24" s="31" customFormat="1" ht="11.25" customHeight="1">
      <c r="A94" s="51"/>
      <c r="B94" s="35" t="s">
        <v>13</v>
      </c>
      <c r="C94" s="84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5" s="43" customFormat="1" ht="16.5">
      <c r="A95" s="58"/>
      <c r="B95" s="55" t="s">
        <v>57</v>
      </c>
      <c r="C95" s="88">
        <v>23870000</v>
      </c>
      <c r="D95" s="59"/>
      <c r="E95" s="59"/>
      <c r="F95" s="59"/>
      <c r="G95" s="59"/>
      <c r="H95" s="59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s="43" customFormat="1" ht="17.25" thickBot="1">
      <c r="A96" s="62"/>
      <c r="B96" s="87" t="s">
        <v>58</v>
      </c>
      <c r="C96" s="92">
        <v>6847000</v>
      </c>
      <c r="D96" s="59"/>
      <c r="E96" s="59"/>
      <c r="F96" s="59"/>
      <c r="G96" s="59"/>
      <c r="H96" s="59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8" ht="12.75">
      <c r="A97" s="66"/>
      <c r="D97" s="5"/>
      <c r="E97" s="5"/>
      <c r="F97" s="5"/>
      <c r="G97" s="5"/>
      <c r="H97" s="5"/>
    </row>
    <row r="98" spans="4:8" ht="12.75">
      <c r="D98" s="5"/>
      <c r="E98" s="5"/>
      <c r="F98" s="5"/>
      <c r="G98" s="5"/>
      <c r="H98" s="5"/>
    </row>
    <row r="99" spans="4:8" ht="12.75">
      <c r="D99" s="5"/>
      <c r="E99" s="5"/>
      <c r="F99" s="5"/>
      <c r="G99" s="5"/>
      <c r="H99" s="5"/>
    </row>
  </sheetData>
  <sheetProtection/>
  <mergeCells count="1">
    <mergeCell ref="A3:C3"/>
  </mergeCells>
  <printOptions horizontalCentered="1" verticalCentered="1"/>
  <pageMargins left="0" right="0" top="0.7874015748031497" bottom="0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egerwatowska</cp:lastModifiedBy>
  <cp:lastPrinted>2010-03-25T09:03:30Z</cp:lastPrinted>
  <dcterms:created xsi:type="dcterms:W3CDTF">1997-02-26T13:46:56Z</dcterms:created>
  <dcterms:modified xsi:type="dcterms:W3CDTF">2017-02-17T10:59:30Z</dcterms:modified>
  <cp:category/>
  <cp:version/>
  <cp:contentType/>
  <cp:contentStatus/>
</cp:coreProperties>
</file>